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<sst xmlns="http://schemas.openxmlformats.org/spreadsheetml/2006/main" count="76" uniqueCount="34">
  <si>
    <t xml:space="preserve">   机构名称：安徽省机械行业联合会职业技能鉴定机构</t>
  </si>
  <si>
    <t>联系人：黄老师</t>
  </si>
  <si>
    <t/>
  </si>
  <si>
    <t>联系电话：18815691668</t>
  </si>
  <si>
    <t>评价批次号</t>
  </si>
  <si>
    <t>评价批次时间</t>
  </si>
  <si>
    <t>开展评价的职业（工种）及等级</t>
  </si>
  <si>
    <t>评价对象范围</t>
  </si>
  <si>
    <t>计划人数</t>
  </si>
  <si>
    <t>报名时间</t>
  </si>
  <si>
    <t>评价时间</t>
  </si>
  <si>
    <t>22S0000340000183775</t>
  </si>
  <si>
    <t>电工(--)三级,电工(--)四级,电工(--)五级,钳工(--)三级,钳工(--)四级,钳工(--)五级,设备点检员(电气设备点检员)三级,设备点检员(电气设备点检员)四级,设备点检员(过程控制系统点检员)三级,设备点检员(过程控制系统点检员)四级,设备点检员(机械设备点检员)三级,设备点检员(机械设备点检员)四级,设备点检员(仪表设备点检员)三级,设备点检员(仪表设备点检员)四级</t>
  </si>
  <si>
    <t>全省行业系统内会员单位职工</t>
  </si>
  <si>
    <t>60</t>
  </si>
  <si>
    <t>22S0000340000183777</t>
  </si>
  <si>
    <t>22S0000340000183779</t>
  </si>
  <si>
    <t>120</t>
  </si>
  <si>
    <t>22S0000340000183781</t>
  </si>
  <si>
    <t>22S0000340000183782</t>
  </si>
  <si>
    <t>180</t>
  </si>
  <si>
    <t>22S0000340000183783</t>
  </si>
  <si>
    <t>电工(--)三级,电工(--)四级,电工(--)五级,金属材热处理工(钢材热处理工)三级,金属材热处理工(钢材热处理工)四级,金属材热处理工(钢材热处理工)五级,金属材热处理工(有色金属材热处理工)三级,金属材热处理工(有色金属材热处理工)四级,金属材热处理工(有色金属材热处理工)五级,钳工(--)三级,钳工(--)四级,钳工(--)五级,设备点检员(电气设备点检员)三级,设备点检员(电气设备点检员)四级,设备点检员(过程控制系统点检员)三级,设备点检员(过程控制系统点检员)四级,设备点检员(机械设备点检员)三级,设备点检员(机械设备点检员)四级,设备点检员(仪表设备点检员)三级,设备点检员(仪表设备点检员)四级</t>
  </si>
  <si>
    <t>22S0000340000183784</t>
  </si>
  <si>
    <t>22S0000340000183785</t>
  </si>
  <si>
    <t>22S0000340000183787</t>
  </si>
  <si>
    <t>22S0000340000183788</t>
  </si>
  <si>
    <t>22S0000340000185771</t>
  </si>
  <si>
    <t>设备点检员(电气设备点检员)三级,设备点检员(过程控制系统点检员)三级,设备点检员(机械设备点检员)三级,设备点检员(仪表设备点检员)三级</t>
  </si>
  <si>
    <t>22S0000340000183789</t>
  </si>
  <si>
    <t>181</t>
  </si>
  <si>
    <t>182</t>
  </si>
  <si>
    <t>183</t>
  </si>
  <si>
    <t>184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</si>
</sst>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22"/>
      <color rgb="FF333333"/>
      <name val="微软雅黑"/>
      <charset val="134"/>
    </font>
    <font>
      <sz val="9"/>
      <color rgb="FF333333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8" workbookViewId="0">
      <selection activeCell="F35" sqref="E34:F35"/>
    </sheetView>
  </sheetViews>
  <sheetFormatPr defaultColWidth="9" defaultRowHeight="13.5" outlineLevelCol="5"/>
  <cols>
    <col min="1" max="1" width="19.2916666666667" customWidth="1"/>
    <col min="2" max="2" width="21.9916666666667" customWidth="1"/>
    <col min="3" max="3" width="21.8416666666667" customWidth="1"/>
    <col min="4" max="4" width="53.5833333333333" customWidth="1"/>
    <col min="5" max="5" width="23.725" customWidth="1"/>
  </cols>
  <sheetData>
    <row r="1" ht="29" customHeight="1" spans="1:6">
      <c r="A1" s="1" t="str">
        <f>CONCATENATE(CONCATENATE("2022")," 年度评价计划表 ")</f>
        <v>2022 年度评价计划表 </v>
      </c>
      <c r="B1" s="1"/>
      <c r="C1" s="1"/>
      <c r="D1" s="1"/>
      <c r="E1" s="1"/>
      <c r="F1" s="1"/>
    </row>
    <row r="2" ht="15" customHeight="1" spans="1:6">
      <c r="A2" s="2" t="s">
        <v>0</v>
      </c>
      <c r="B2" s="2"/>
      <c r="C2" s="2" t="s">
        <v>1</v>
      </c>
      <c r="D2" s="2" t="s">
        <v>2</v>
      </c>
      <c r="E2" s="2" t="s">
        <v>3</v>
      </c>
      <c r="F2" s="3" t="s">
        <v>2</v>
      </c>
    </row>
    <row r="3" ht="15" customHeight="1" spans="1:6">
      <c r="A3" s="4" t="s">
        <v>4</v>
      </c>
      <c r="B3" s="4" t="s">
        <v>5</v>
      </c>
      <c r="C3" s="4"/>
      <c r="D3" s="4" t="s">
        <v>6</v>
      </c>
      <c r="E3" s="4" t="s">
        <v>7</v>
      </c>
      <c r="F3" s="4" t="s">
        <v>8</v>
      </c>
    </row>
    <row r="4" ht="15" customHeight="1" spans="1:6">
      <c r="A4" s="5"/>
      <c r="B4" s="5" t="s">
        <v>9</v>
      </c>
      <c r="C4" s="5" t="s">
        <v>10</v>
      </c>
      <c r="D4" s="5"/>
      <c r="E4" s="5"/>
      <c r="F4" s="5"/>
    </row>
    <row r="5" ht="72" customHeight="1" spans="1:6">
      <c r="A5" s="5" t="s">
        <v>11</v>
      </c>
      <c r="B5" s="5" t="str">
        <f>CONCATENATE(CONCATENATE("2022-04-04 ")," — ",CONCATENATE("2022-05-05 "))</f>
        <v>2022-04-04  — 2022-05-05 </v>
      </c>
      <c r="C5" s="5" t="str">
        <f>CONCATENATE(CONCATENATE("2022-05-06 ")," — ",CONCATENATE("2022-05-07 "))</f>
        <v>2022-05-06  — 2022-05-07 </v>
      </c>
      <c r="D5" s="5" t="s">
        <v>12</v>
      </c>
      <c r="E5" s="5" t="s">
        <v>13</v>
      </c>
      <c r="F5" s="5" t="s">
        <v>14</v>
      </c>
    </row>
    <row r="6" ht="72" customHeight="1" spans="1:6">
      <c r="A6" s="5" t="s">
        <v>15</v>
      </c>
      <c r="B6" s="5" t="str">
        <f>CONCATENATE(CONCATENATE("2022-04-22 ")," — ",CONCATENATE("2022-05-26 "))</f>
        <v>2022-04-22  — 2022-05-26 </v>
      </c>
      <c r="C6" s="5" t="str">
        <f>CONCATENATE(CONCATENATE("2022-05-27 ")," — ",CONCATENATE("2022-05-28 "))</f>
        <v>2022-05-27  — 2022-05-28 </v>
      </c>
      <c r="D6" s="5" t="s">
        <v>12</v>
      </c>
      <c r="E6" s="5" t="s">
        <v>13</v>
      </c>
      <c r="F6" s="5" t="s">
        <v>14</v>
      </c>
    </row>
    <row r="7" ht="72" customHeight="1" spans="1:6">
      <c r="A7" s="5" t="s">
        <v>16</v>
      </c>
      <c r="B7" s="5" t="str">
        <f>CONCATENATE(CONCATENATE("2022-05-02 ")," — ",CONCATENATE("2022-06-09 "))</f>
        <v>2022-05-02  — 2022-06-09 </v>
      </c>
      <c r="C7" s="5" t="str">
        <f>CONCATENATE(CONCATENATE("2022-06-10 ")," — ",CONCATENATE("2022-06-11 "))</f>
        <v>2022-06-10  — 2022-06-11 </v>
      </c>
      <c r="D7" s="5" t="s">
        <v>12</v>
      </c>
      <c r="E7" s="5" t="s">
        <v>13</v>
      </c>
      <c r="F7" s="5" t="s">
        <v>17</v>
      </c>
    </row>
    <row r="8" ht="72" customHeight="1" spans="1:6">
      <c r="A8" s="5" t="s">
        <v>18</v>
      </c>
      <c r="B8" s="5" t="str">
        <f>CONCATENATE(CONCATENATE("2022-05-09 ")," — ",CONCATENATE("2022-06-16 "))</f>
        <v>2022-05-09  — 2022-06-16 </v>
      </c>
      <c r="C8" s="5" t="str">
        <f>CONCATENATE(CONCATENATE("2022-06-17 ")," — ",CONCATENATE("2022-06-19 "))</f>
        <v>2022-06-17  — 2022-06-19 </v>
      </c>
      <c r="D8" s="5" t="s">
        <v>12</v>
      </c>
      <c r="E8" s="5" t="s">
        <v>13</v>
      </c>
      <c r="F8" s="5" t="s">
        <v>17</v>
      </c>
    </row>
    <row r="9" ht="72" customHeight="1" spans="1:6">
      <c r="A9" s="5" t="s">
        <v>19</v>
      </c>
      <c r="B9" s="5" t="str">
        <f>CONCATENATE(CONCATENATE("2022-05-16 ")," — ",CONCATENATE("2022-06-23 "))</f>
        <v>2022-05-16  — 2022-06-23 </v>
      </c>
      <c r="C9" s="5" t="str">
        <f>CONCATENATE(CONCATENATE("2022-06-24 ")," — ",CONCATENATE("2022-06-26 "))</f>
        <v>2022-06-24  — 2022-06-26 </v>
      </c>
      <c r="D9" s="5" t="s">
        <v>12</v>
      </c>
      <c r="E9" s="5" t="s">
        <v>13</v>
      </c>
      <c r="F9" s="5" t="s">
        <v>20</v>
      </c>
    </row>
    <row r="10" ht="118" customHeight="1" spans="1:6">
      <c r="A10" s="5" t="s">
        <v>21</v>
      </c>
      <c r="B10" s="5" t="str">
        <f>CONCATENATE(CONCATENATE("2022-06-01 ")," — ",CONCATENATE("2022-07-07 "))</f>
        <v>2022-06-01  — 2022-07-07 </v>
      </c>
      <c r="C10" s="5" t="str">
        <f>CONCATENATE(CONCATENATE("2022-07-08 ")," — ",CONCATENATE("2022-07-10 "))</f>
        <v>2022-07-08  — 2022-07-10 </v>
      </c>
      <c r="D10" s="5" t="s">
        <v>22</v>
      </c>
      <c r="E10" s="5" t="s">
        <v>13</v>
      </c>
      <c r="F10" s="5" t="s">
        <v>20</v>
      </c>
    </row>
    <row r="11" ht="118" customHeight="1" spans="1:6">
      <c r="A11" s="5" t="s">
        <v>23</v>
      </c>
      <c r="B11" s="5" t="str">
        <f>CONCATENATE(CONCATENATE("2022-06-08 ")," — ",CONCATENATE("2022-07-14 "))</f>
        <v>2022-06-08  — 2022-07-14 </v>
      </c>
      <c r="C11" s="5" t="str">
        <f>CONCATENATE(CONCATENATE("2022-07-15 ")," — ",CONCATENATE("2022-07-17 "))</f>
        <v>2022-07-15  — 2022-07-17 </v>
      </c>
      <c r="D11" s="5" t="s">
        <v>22</v>
      </c>
      <c r="E11" s="5" t="s">
        <v>13</v>
      </c>
      <c r="F11" s="5" t="s">
        <v>20</v>
      </c>
    </row>
    <row r="12" ht="118" customHeight="1" spans="1:6">
      <c r="A12" s="5" t="s">
        <v>24</v>
      </c>
      <c r="B12" s="5" t="str">
        <f>CONCATENATE(CONCATENATE("2022-06-15 ")," — ",CONCATENATE("2022-07-29 "))</f>
        <v>2022-06-15  — 2022-07-29 </v>
      </c>
      <c r="C12" s="5" t="str">
        <f>CONCATENATE(CONCATENATE("2022-07-29 ")," — ",CONCATENATE("2022-07-31 "))</f>
        <v>2022-07-29  — 2022-07-31 </v>
      </c>
      <c r="D12" s="5" t="s">
        <v>22</v>
      </c>
      <c r="E12" s="5" t="s">
        <v>13</v>
      </c>
      <c r="F12" s="5" t="s">
        <v>20</v>
      </c>
    </row>
    <row r="13" ht="118" customHeight="1" spans="1:6">
      <c r="A13" s="5" t="s">
        <v>25</v>
      </c>
      <c r="B13" s="5" t="str">
        <f>CONCATENATE(CONCATENATE("2022-07-01 ")," — ",CONCATENATE("2022-08-11 "))</f>
        <v>2022-07-01  — 2022-08-11 </v>
      </c>
      <c r="C13" s="5" t="str">
        <f>CONCATENATE(CONCATENATE("2022-08-12 ")," — ",CONCATENATE("2022-08-14 "))</f>
        <v>2022-08-12  — 2022-08-14 </v>
      </c>
      <c r="D13" s="5" t="s">
        <v>22</v>
      </c>
      <c r="E13" s="5" t="s">
        <v>13</v>
      </c>
      <c r="F13" s="5" t="s">
        <v>20</v>
      </c>
    </row>
    <row r="14" ht="118" customHeight="1" spans="1:6">
      <c r="A14" s="5" t="s">
        <v>26</v>
      </c>
      <c r="B14" s="5" t="str">
        <f>CONCATENATE(CONCATENATE("2022-07-08 ")," — ",CONCATENATE("2022-08-18 "))</f>
        <v>2022-07-08  — 2022-08-18 </v>
      </c>
      <c r="C14" s="5" t="str">
        <f>CONCATENATE(CONCATENATE("2022-08-19 ")," — ",CONCATENATE("2022-08-21 "))</f>
        <v>2022-08-19  — 2022-08-21 </v>
      </c>
      <c r="D14" s="5" t="s">
        <v>22</v>
      </c>
      <c r="E14" s="5" t="s">
        <v>13</v>
      </c>
      <c r="F14" s="5" t="s">
        <v>20</v>
      </c>
    </row>
    <row r="15" ht="33" customHeight="1" spans="1:6">
      <c r="A15" s="5" t="s">
        <v>27</v>
      </c>
      <c r="B15" s="5" t="str">
        <f>CONCATENATE(CONCATENATE("2022-07-12 ")," — ",CONCATENATE("2022-07-21 "))</f>
        <v>2022-07-12  — 2022-07-21 </v>
      </c>
      <c r="C15" s="5" t="str">
        <f>CONCATENATE(CONCATENATE("2022-07-24 ")," — ",CONCATENATE("2022-07-26 "))</f>
        <v>2022-07-24  — 2022-07-26 </v>
      </c>
      <c r="D15" s="5" t="s">
        <v>28</v>
      </c>
      <c r="E15" s="5" t="s">
        <v>13</v>
      </c>
      <c r="F15" s="5" t="s">
        <v>17</v>
      </c>
    </row>
    <row r="16" ht="117" customHeight="1" spans="1:6">
      <c r="A16" s="5" t="s">
        <v>29</v>
      </c>
      <c r="B16" s="5" t="str">
        <f>CONCATENATE(CONCATENATE("2022-07-15 ")," — ",CONCATENATE("2022-08-25 "))</f>
        <v>2022-07-15  — 2022-08-25 </v>
      </c>
      <c r="C16" s="5" t="str">
        <f>CONCATENATE(CONCATENATE("2022-08-26 ")," — ",CONCATENATE("2022-08-28 "))</f>
        <v>2022-08-26  — 2022-08-28 </v>
      </c>
      <c r="D16" s="5" t="s">
        <v>22</v>
      </c>
      <c r="E16" s="5" t="s">
        <v>13</v>
      </c>
      <c r="F16" s="5" t="s">
        <v>20</v>
      </c>
    </row>
    <row r="17" ht="117" customHeight="1" spans="1:6">
      <c r="A17" s="5" t="s">
        <v>29</v>
      </c>
      <c r="B17" s="5" t="str">
        <f>CONCATENATE(CONCATENATE("2022-07-15 ")," — ",CONCATENATE("2022-08-25 "))</f>
        <v>2022-07-15  — 2022-08-25 </v>
      </c>
      <c r="C17" s="5" t="str">
        <f>CONCATENATE(CONCATENATE("2022-08-26 ")," — ",CONCATENATE("2022-08-28 "))</f>
        <v>2022-08-26  — 2022-08-28 </v>
      </c>
      <c r="D17" s="5" t="s">
        <v>22</v>
      </c>
      <c r="E17" s="5" t="s">
        <v>13</v>
      </c>
      <c r="F17" s="5" t="s">
        <v>30</v>
      </c>
    </row>
    <row r="18" ht="117" customHeight="1" spans="1:6">
      <c r="A18" s="5" t="s">
        <v>29</v>
      </c>
      <c r="B18" s="5" t="str">
        <f>CONCATENATE(CONCATENATE("2022-07-15 ")," — ",CONCATENATE("2022-08-25 "))</f>
        <v>2022-07-15  — 2022-08-25 </v>
      </c>
      <c r="C18" s="5" t="str">
        <f>CONCATENATE(CONCATENATE("2022-08-26 ")," — ",CONCATENATE("2022-08-28 "))</f>
        <v>2022-08-26  — 2022-08-28 </v>
      </c>
      <c r="D18" s="5" t="s">
        <v>22</v>
      </c>
      <c r="E18" s="5" t="s">
        <v>13</v>
      </c>
      <c r="F18" s="5" t="s">
        <v>31</v>
      </c>
    </row>
    <row r="19" ht="117" customHeight="1" spans="1:6">
      <c r="A19" s="5" t="s">
        <v>29</v>
      </c>
      <c r="B19" s="5" t="str">
        <f>CONCATENATE(CONCATENATE("2022-07-15 ")," — ",CONCATENATE("2022-08-25 "))</f>
        <v>2022-07-15  — 2022-08-25 </v>
      </c>
      <c r="C19" s="5" t="str">
        <f>CONCATENATE(CONCATENATE("2022-08-26 ")," — ",CONCATENATE("2022-08-28 "))</f>
        <v>2022-08-26  — 2022-08-28 </v>
      </c>
      <c r="D19" s="5" t="s">
        <v>22</v>
      </c>
      <c r="E19" s="5" t="s">
        <v>13</v>
      </c>
      <c r="F19" s="5" t="s">
        <v>32</v>
      </c>
    </row>
    <row r="20" ht="117" customHeight="1" spans="1:6">
      <c r="A20" s="5" t="s">
        <v>29</v>
      </c>
      <c r="B20" s="5" t="str">
        <f>CONCATENATE(CONCATENATE("2022-07-15 ")," — ",CONCATENATE("2022-08-25 "))</f>
        <v>2022-07-15  — 2022-08-25 </v>
      </c>
      <c r="C20" s="5" t="str">
        <f>CONCATENATE(CONCATENATE("2022-08-26 ")," — ",CONCATENATE("2022-08-28 "))</f>
        <v>2022-08-26  — 2022-08-28 </v>
      </c>
      <c r="D20" s="5" t="s">
        <v>22</v>
      </c>
      <c r="E20" s="5" t="s">
        <v>13</v>
      </c>
      <c r="F20" s="5" t="s">
        <v>33</v>
      </c>
    </row>
  </sheetData>
  <mergeCells count="7">
    <mergeCell ref="A1:F1"/>
    <mergeCell ref="A2:B2"/>
    <mergeCell ref="B3:C3"/>
    <mergeCell ref="A3:A4"/>
    <mergeCell ref="D3:D4"/>
    <mergeCell ref="E3:E4"/>
    <mergeCell ref="F3:F4"/>
  </mergeCells>
  <pageMargins left="0.314583333333333" right="0.75" top="0.393055555555556" bottom="0.275" header="0.5" footer="0.11805555555555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心想则灵</cp:lastModifiedBy>
  <dcterms:created xsi:type="dcterms:W3CDTF">2025-01-23T00:59:00Z</dcterms:created>
  <dcterms:modified xsi:type="dcterms:W3CDTF">2025-01-23T01:14:00Z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AA046F9B64AA404EB573E322D90E27D6_12</vt:lpwstr>
  </property>
  <property fmtid="{D5CDD505-2E9C-101B-9397-08002B2CF9AE}" pid="3" name="KSOProductBuildVer">
    <vt:lpwstr>2052-12.1.0.19302</vt:lpwstr>
  </property>
</Properties>
</file>